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<sst xmlns="http://schemas.openxmlformats.org/spreadsheetml/2006/main" count="70" uniqueCount="46">
  <si>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</si>
  <si>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</si>
  <si>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</si>
  <si>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</si>
  <si>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</si>
  <si>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</si>
  <si>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</si>
  <si>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</si>
  <si>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</si>
  <si>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</si>
  <si>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</si>
  <si>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</si>
  <si>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</si>
  <si>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</si>
  <si>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</si>
  <si>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</si>
  <si>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</si>
  <si>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</si>
  <si>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</si>
  <si>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</si>
  <si>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</si>
  <si>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</si>
  <si>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</si>
  <si>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</si>
  <si>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</si>
  <si>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</si>
  <si>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</si>
  <si>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</si>
  <si>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</si>
  <si>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</si>
  <si>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</si>
  <si>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</si>
  <si>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</si>
  <si>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</si>
  <si>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</si>
  <si>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</si>
  <si>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</si>
  <si>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</si>
  <si>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</si>
  <si>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</si>
  <si>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</si>
  <si>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</si>
  <si>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</si>
  <si>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</si>
  <si>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Vivienda de Carmen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</si>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</sst>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D60" sqref="D60"/>
    </sheetView>
  </sheetViews>
  <sheetFormatPr defaultColWidth="11.421875" defaultRowHeight="15"/>
  <cols>
    <col min="1" max="1" width="1.28515625" style="1" customWidth="1"/>
    <col min="2" max="2" width="62.5742187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36" t="s">
        <v>44</v>
      </c>
      <c r="C2" s="37"/>
      <c r="D2" s="37"/>
      <c r="E2" s="38"/>
    </row>
    <row r="3" spans="2:5" ht="13.5">
      <c r="B3" s="39" t="s">
        <v>0</v>
      </c>
      <c r="C3" s="40"/>
      <c r="D3" s="40"/>
      <c r="E3" s="41"/>
    </row>
    <row r="4" spans="2:5" ht="13.5">
      <c r="B4" s="39" t="s">
        <v>45</v>
      </c>
      <c r="C4" s="40"/>
      <c r="D4" s="40"/>
      <c r="E4" s="41"/>
    </row>
    <row r="5" spans="2:5" ht="14.25" thickBot="1">
      <c r="B5" s="42" t="s">
        <v>1</v>
      </c>
      <c r="C5" s="43"/>
      <c r="D5" s="43"/>
      <c r="E5" s="44"/>
    </row>
    <row r="6" spans="2:5" ht="14.25" thickBot="1">
      <c r="B6" s="2"/>
      <c r="C6" s="2"/>
      <c r="D6" s="2"/>
      <c r="E6" s="2"/>
    </row>
    <row r="7" spans="2:5" ht="13.5">
      <c r="B7" s="45" t="s">
        <v>2</v>
      </c>
      <c r="C7" s="3" t="s">
        <v>3</v>
      </c>
      <c r="D7" s="47" t="s">
        <v>5</v>
      </c>
      <c r="E7" s="3" t="s">
        <v>6</v>
      </c>
    </row>
    <row r="8" spans="2:5" ht="14.25" thickBot="1">
      <c r="B8" s="46"/>
      <c r="C8" s="4" t="s">
        <v>4</v>
      </c>
      <c r="D8" s="48"/>
      <c r="E8" s="4" t="s">
        <v>7</v>
      </c>
    </row>
    <row r="9" spans="2:5" ht="13.5">
      <c r="B9" s="7" t="s">
        <v>8</v>
      </c>
      <c r="C9" s="8">
        <f>SUM(C10:C12)</f>
        <v>14000000</v>
      </c>
      <c r="D9" s="8">
        <f>SUM(D10:D12)</f>
        <v>13579348.41</v>
      </c>
      <c r="E9" s="8">
        <f>SUM(E10:E12)</f>
        <v>13579348.41</v>
      </c>
    </row>
    <row r="10" spans="2:5" ht="13.5">
      <c r="B10" s="9" t="s">
        <v>9</v>
      </c>
      <c r="C10" s="6">
        <v>14000000</v>
      </c>
      <c r="D10" s="6">
        <v>13579348.41</v>
      </c>
      <c r="E10" s="6">
        <v>13579348.41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14000000</v>
      </c>
      <c r="D14" s="8">
        <f>SUM(D15:D16)</f>
        <v>13906438.82</v>
      </c>
      <c r="E14" s="8">
        <f>SUM(E15:E16)</f>
        <v>13906428.77</v>
      </c>
    </row>
    <row r="15" spans="2:5" ht="13.5">
      <c r="B15" s="9" t="s">
        <v>12</v>
      </c>
      <c r="C15" s="6">
        <v>14000000</v>
      </c>
      <c r="D15" s="6">
        <v>13906438.82</v>
      </c>
      <c r="E15" s="6">
        <v>13906428.77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164170</v>
      </c>
      <c r="D18" s="8">
        <f>SUM(D19:D20)</f>
        <v>164089.42</v>
      </c>
      <c r="E18" s="8">
        <f>SUM(E19:E20)</f>
        <v>164079.41</v>
      </c>
    </row>
    <row r="19" spans="2:5" ht="13.5">
      <c r="B19" s="9" t="s">
        <v>15</v>
      </c>
      <c r="C19" s="11">
        <v>164170</v>
      </c>
      <c r="D19" s="6">
        <v>164089.42</v>
      </c>
      <c r="E19" s="6">
        <v>164079.41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164170</v>
      </c>
      <c r="D22" s="7">
        <f>D9-D14+D18</f>
        <v>-163000.99000000014</v>
      </c>
      <c r="E22" s="7">
        <f>E9-E14+E18</f>
        <v>-163000.9499999994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164170</v>
      </c>
      <c r="D24" s="7">
        <f>D22-D12</f>
        <v>-163000.99000000014</v>
      </c>
      <c r="E24" s="7">
        <f>E22-E12</f>
        <v>-163000.9499999994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-327090.41000000015</v>
      </c>
      <c r="E26" s="8">
        <f>E24-E18</f>
        <v>-327080.3599999994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-327090.41000000015</v>
      </c>
      <c r="E35" s="8">
        <f>E26+E31</f>
        <v>-327080.3599999994</v>
      </c>
    </row>
    <row r="36" spans="2:5" ht="14.25" thickBot="1">
      <c r="B36" s="16"/>
      <c r="C36" s="17"/>
      <c r="D36" s="17"/>
      <c r="E36" s="17"/>
    </row>
    <row r="37" spans="2:5" ht="23.25" customHeight="1" thickBot="1">
      <c r="B37" s="18"/>
      <c r="C37" s="18"/>
      <c r="D37" s="18"/>
      <c r="E37" s="18"/>
    </row>
    <row r="38" spans="2:5" ht="13.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4.25" thickBot="1">
      <c r="B39" s="50"/>
      <c r="C39" s="54"/>
      <c r="D39" s="52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15" customHeight="1" thickBot="1">
      <c r="B50" s="18"/>
      <c r="C50" s="18"/>
      <c r="D50" s="18"/>
      <c r="E50" s="18"/>
    </row>
    <row r="51" spans="2:5" ht="13.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4.25" thickBot="1">
      <c r="B52" s="50"/>
      <c r="C52" s="20" t="s">
        <v>21</v>
      </c>
      <c r="D52" s="52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14000000</v>
      </c>
      <c r="D54" s="26">
        <f>D10</f>
        <v>13579348.41</v>
      </c>
      <c r="E54" s="26">
        <f>E10</f>
        <v>13579348.41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14000000</v>
      </c>
      <c r="D60" s="22">
        <f>D15</f>
        <v>13906438.82</v>
      </c>
      <c r="E60" s="22">
        <f>E15</f>
        <v>13906428.77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164089.42</v>
      </c>
      <c r="E62" s="22">
        <f>E19</f>
        <v>164079.41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-163000.99000000014</v>
      </c>
      <c r="E64" s="23">
        <f>E54+E56-E60+E62</f>
        <v>-163000.9499999994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-163000.99000000014</v>
      </c>
      <c r="E66" s="23">
        <f>E64-E56</f>
        <v>-163000.9499999994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4.25" thickBot="1">
      <c r="B70" s="50"/>
      <c r="C70" s="54"/>
      <c r="D70" s="52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83" r:id="rId1"/>
  <rowBreaks count="1" manualBreakCount="1">
    <brk id="55" max="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2024-01-16T21:58:48Z</cp:lastPrinted>
  <dcterms:created xsi:type="dcterms:W3CDTF">2016-10-11T20:00:09Z</dcterms:created>
  <dcterms:modified xsi:type="dcterms:W3CDTF">2024-01-16T21:58:51Z</dcterms:modified>
  <cp:category/>
  <cp:version/>
  <cp:contentType/>
  <cp:contentStatus/>
</cp:coreProperties>
</file>